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<sst xmlns="http://schemas.openxmlformats.org/spreadsheetml/2006/main" count="172" uniqueCount="123">
  <si>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</si>
  <si>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</si>
  <si>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</si>
  <si>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</si>
  <si>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</si>
  <si>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</si>
  <si>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</si>
  <si>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</si>
  <si>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</si>
  <si>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</si>
  <si>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</si>
  <si>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</si>
  <si>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</si>
  <si>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</si>
  <si>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</si>
  <si>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</si>
  <si>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</si>
  <si>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</si>
  <si>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</si>
  <si>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</si>
  <si>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</si>
  <si>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</si>
  <si>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</si>
  <si>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</si>
  <si>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</si>
  <si>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</si>
  <si>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</si>
  <si>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</si>
  <si>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</si>
  <si>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</si>
  <si>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</si>
  <si>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</si>
  <si>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</si>
  <si>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</si>
  <si>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</si>
  <si>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</si>
  <si>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</si>
  <si>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</si>
  <si>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</si>
  <si>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</si>
  <si>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</si>
  <si>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</si>
  <si>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</si>
  <si>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</si>
  <si>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</si>
  <si>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</si>
  <si>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</si>
  <si>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</si>
  <si>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</si>
  <si>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</si>
  <si>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</si>
  <si>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</si>
  <si>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</si>
  <si>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</si>
  <si>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</si>
  <si>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</si>
  <si>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</si>
  <si>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</si>
  <si>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</si>
  <si>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</si>
  <si>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</si>
  <si>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</si>
  <si>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</si>
  <si>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</si>
  <si>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</si>
  <si>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</si>
  <si>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</si>
  <si>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</si>
  <si>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</si>
  <si>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</si>
  <si>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</si>
  <si>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</si>
  <si>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</si>
  <si>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</si>
  <si>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</si>
  <si>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</si>
  <si>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</si>
  <si>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</si>
  <si>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</si>
  <si>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</si>
  <si>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</si>
  <si>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</si>
  <si>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</si>
  <si>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</si>
  <si>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</si>
  <si>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</si>
  <si>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</si>
  <si>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</si>
  <si>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</si>
  <si>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</si>
  <si>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</si>
  <si>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</si>
  <si>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</si>
  <si>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</si>
  <si>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</si>
  <si>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</si>
  <si>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</si>
  <si>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</si>
  <si>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</si>
  <si>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</si>
  <si>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</si>
  <si>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</si>
  <si>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</si>
  <si>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</si>
  <si>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</si>
  <si>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</si>
  <si>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</si>
  <si>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</si>
  <si>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</si>
  <si>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</si>
  <si>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</si>
  <si>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</si>
  <si>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</si>
  <si>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</si>
  <si>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</si>
  <si>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</si>
  <si>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</si>
  <si>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</si>
  <si>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</si>
  <si>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</si>
  <si>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</si>
  <si>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</si>
  <si>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14.09.2016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</si>
</sst>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38911.999999999985</c:v>
                </c:pt>
                <c:pt idx="1">
                  <c:v>33293.1</c:v>
                </c:pt>
                <c:pt idx="2">
                  <c:v>1162.4999999999998</c:v>
                </c:pt>
                <c:pt idx="3">
                  <c:v>4456.399999999987</c:v>
                </c:pt>
              </c:numCache>
            </c:numRef>
          </c:val>
          <c:shape val="box"/>
        </c:ser>
        <c:shape val="box"/>
        <c:axId val="8974913"/>
        <c:axId val="13665354"/>
      </c:bar3D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65354"/>
        <c:crosses val="autoZero"/>
        <c:auto val="1"/>
        <c:lblOffset val="100"/>
        <c:tickLblSkip val="1"/>
        <c:noMultiLvlLbl val="0"/>
      </c:catAx>
      <c:valAx>
        <c:axId val="13665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278964.99999999994</c:v>
                </c:pt>
                <c:pt idx="1">
                  <c:v>123201.40000000002</c:v>
                </c:pt>
                <c:pt idx="2">
                  <c:v>213621.1999999999</c:v>
                </c:pt>
                <c:pt idx="3">
                  <c:v>36.39999999999999</c:v>
                </c:pt>
                <c:pt idx="4">
                  <c:v>16352.400000000009</c:v>
                </c:pt>
                <c:pt idx="5">
                  <c:v>32017.5</c:v>
                </c:pt>
                <c:pt idx="6">
                  <c:v>8178.9000000000015</c:v>
                </c:pt>
                <c:pt idx="7">
                  <c:v>8758.600000000035</c:v>
                </c:pt>
              </c:numCache>
            </c:numRef>
          </c:val>
          <c:shape val="box"/>
        </c:ser>
        <c:shape val="box"/>
        <c:axId val="55879323"/>
        <c:axId val="33151860"/>
      </c:bar3DChart>
      <c:catAx>
        <c:axId val="5587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51860"/>
        <c:crosses val="autoZero"/>
        <c:auto val="1"/>
        <c:lblOffset val="100"/>
        <c:tickLblSkip val="1"/>
        <c:noMultiLvlLbl val="0"/>
      </c:catAx>
      <c:valAx>
        <c:axId val="3315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9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171052.80000000002</c:v>
                </c:pt>
                <c:pt idx="1">
                  <c:v>126860.59999999996</c:v>
                </c:pt>
                <c:pt idx="2">
                  <c:v>133216.1</c:v>
                </c:pt>
                <c:pt idx="3">
                  <c:v>15055.000000000002</c:v>
                </c:pt>
                <c:pt idx="4">
                  <c:v>2866.8000000000006</c:v>
                </c:pt>
                <c:pt idx="5">
                  <c:v>14758.599999999997</c:v>
                </c:pt>
                <c:pt idx="6">
                  <c:v>1065.8999999999999</c:v>
                </c:pt>
                <c:pt idx="7">
                  <c:v>4090.400000000016</c:v>
                </c:pt>
              </c:numCache>
            </c:numRef>
          </c:val>
          <c:shape val="box"/>
        </c:ser>
        <c:shape val="box"/>
        <c:axId val="29931285"/>
        <c:axId val="946110"/>
      </c:bar3D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6110"/>
        <c:crosses val="autoZero"/>
        <c:auto val="1"/>
        <c:lblOffset val="100"/>
        <c:tickLblSkip val="1"/>
        <c:noMultiLvlLbl val="0"/>
      </c:catAx>
      <c:valAx>
        <c:axId val="94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31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33072.9</c:v>
                </c:pt>
                <c:pt idx="1">
                  <c:v>24570.29999999999</c:v>
                </c:pt>
                <c:pt idx="2">
                  <c:v>1271.2999999999995</c:v>
                </c:pt>
                <c:pt idx="3">
                  <c:v>450.4000000000001</c:v>
                </c:pt>
                <c:pt idx="4">
                  <c:v>25.5</c:v>
                </c:pt>
                <c:pt idx="5">
                  <c:v>6755.400000000014</c:v>
                </c:pt>
              </c:numCache>
            </c:numRef>
          </c:val>
          <c:shape val="box"/>
        </c:ser>
        <c:shape val="box"/>
        <c:axId val="8514991"/>
        <c:axId val="9526056"/>
      </c:bar3DChart>
      <c:cat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26056"/>
        <c:crosses val="autoZero"/>
        <c:auto val="1"/>
        <c:lblOffset val="100"/>
        <c:tickLblSkip val="1"/>
        <c:noMultiLvlLbl val="0"/>
      </c:catAx>
      <c:valAx>
        <c:axId val="9526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9929.699999999995</c:v>
                </c:pt>
                <c:pt idx="1">
                  <c:v>6744.999999999998</c:v>
                </c:pt>
                <c:pt idx="3">
                  <c:v>148.70000000000002</c:v>
                </c:pt>
                <c:pt idx="4">
                  <c:v>387.00000000000006</c:v>
                </c:pt>
                <c:pt idx="5">
                  <c:v>160</c:v>
                </c:pt>
                <c:pt idx="6">
                  <c:v>2488.9999999999973</c:v>
                </c:pt>
              </c:numCache>
            </c:numRef>
          </c:val>
          <c:shape val="box"/>
        </c:ser>
        <c:shape val="box"/>
        <c:axId val="18625641"/>
        <c:axId val="33413042"/>
      </c:bar3DChart>
      <c:catAx>
        <c:axId val="18625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13042"/>
        <c:crosses val="autoZero"/>
        <c:auto val="1"/>
        <c:lblOffset val="100"/>
        <c:tickLblSkip val="2"/>
        <c:noMultiLvlLbl val="0"/>
      </c:catAx>
      <c:valAx>
        <c:axId val="33413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25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3247.1999999999994</c:v>
                </c:pt>
                <c:pt idx="1">
                  <c:v>1116.8</c:v>
                </c:pt>
                <c:pt idx="2">
                  <c:v>311.70000000000005</c:v>
                </c:pt>
                <c:pt idx="3">
                  <c:v>199.9</c:v>
                </c:pt>
                <c:pt idx="4">
                  <c:v>1541.4</c:v>
                </c:pt>
                <c:pt idx="5">
                  <c:v>77.39999999999941</c:v>
                </c:pt>
              </c:numCache>
            </c:numRef>
          </c:val>
          <c:shape val="box"/>
        </c:ser>
        <c:shape val="box"/>
        <c:axId val="32281923"/>
        <c:axId val="22101852"/>
      </c:bar3DChart>
      <c:catAx>
        <c:axId val="3228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01852"/>
        <c:crosses val="autoZero"/>
        <c:auto val="1"/>
        <c:lblOffset val="100"/>
        <c:tickLblSkip val="1"/>
        <c:noMultiLvlLbl val="0"/>
      </c:catAx>
      <c:valAx>
        <c:axId val="2210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1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58727.8</c:v>
                </c:pt>
              </c:numCache>
            </c:numRef>
          </c:val>
          <c:shape val="box"/>
        </c:ser>
        <c:shape val="box"/>
        <c:axId val="64698941"/>
        <c:axId val="45419558"/>
      </c:bar3D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419558"/>
        <c:crosses val="autoZero"/>
        <c:auto val="1"/>
        <c:lblOffset val="100"/>
        <c:tickLblSkip val="1"/>
        <c:noMultiLvlLbl val="0"/>
      </c:catAx>
      <c:valAx>
        <c:axId val="4541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278964.99999999994</c:v>
                </c:pt>
                <c:pt idx="1">
                  <c:v>171052.80000000002</c:v>
                </c:pt>
                <c:pt idx="2">
                  <c:v>33072.9</c:v>
                </c:pt>
                <c:pt idx="3">
                  <c:v>9929.699999999995</c:v>
                </c:pt>
                <c:pt idx="4">
                  <c:v>3247.1999999999994</c:v>
                </c:pt>
                <c:pt idx="5">
                  <c:v>38911.999999999985</c:v>
                </c:pt>
                <c:pt idx="6">
                  <c:v>58727.8</c:v>
                </c:pt>
              </c:numCache>
            </c:numRef>
          </c:val>
          <c:shape val="box"/>
        </c:ser>
        <c:shape val="box"/>
        <c:axId val="6122839"/>
        <c:axId val="55105552"/>
      </c:bar3DChart>
      <c:catAx>
        <c:axId val="612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05552"/>
        <c:crosses val="autoZero"/>
        <c:auto val="1"/>
        <c:lblOffset val="100"/>
        <c:tickLblSkip val="1"/>
        <c:noMultiLvlLbl val="0"/>
      </c:catAx>
      <c:valAx>
        <c:axId val="55105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2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418033.89999999985</c:v>
                </c:pt>
                <c:pt idx="1">
                  <c:v>55124.00000000001</c:v>
                </c:pt>
                <c:pt idx="2">
                  <c:v>19714.90000000001</c:v>
                </c:pt>
                <c:pt idx="3">
                  <c:v>15908.400000000001</c:v>
                </c:pt>
                <c:pt idx="4">
                  <c:v>15172.2</c:v>
                </c:pt>
                <c:pt idx="5">
                  <c:v>487456.4000000001</c:v>
                </c:pt>
              </c:numCache>
            </c:numRef>
          </c:val>
          <c:shape val="box"/>
        </c:ser>
        <c:shape val="box"/>
        <c:axId val="26187921"/>
        <c:axId val="34364698"/>
      </c:bar3D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</f>
        <v>278964.99999999994</v>
      </c>
      <c r="E6" s="3">
        <f>D6/D150*100</f>
        <v>27.581797210191155</v>
      </c>
      <c r="F6" s="3">
        <f>D6/B6*100</f>
        <v>86.0874752313158</v>
      </c>
      <c r="G6" s="3">
        <f aca="true" t="shared" si="0" ref="G6:G43">D6/C6*100</f>
        <v>62.62619414400802</v>
      </c>
      <c r="H6" s="51">
        <f>B6-D6</f>
        <v>45083.30000000005</v>
      </c>
      <c r="I6" s="51">
        <f aca="true" t="shared" si="1" ref="I6:I43">C6-D6</f>
        <v>166479.60000000003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</f>
        <v>123201.40000000002</v>
      </c>
      <c r="E7" s="103">
        <f>D7/D6*100</f>
        <v>44.163748140447744</v>
      </c>
      <c r="F7" s="103">
        <f>D7/B7*100</f>
        <v>86.3889210272592</v>
      </c>
      <c r="G7" s="103">
        <f>D7/C7*100</f>
        <v>65.56837341190096</v>
      </c>
      <c r="H7" s="113">
        <f>B7-D7</f>
        <v>19411.099999999977</v>
      </c>
      <c r="I7" s="113">
        <f t="shared" si="1"/>
        <v>64696.19999999998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</f>
        <v>213621.1999999999</v>
      </c>
      <c r="E8" s="1">
        <f>D8/D6*100</f>
        <v>76.57634470274046</v>
      </c>
      <c r="F8" s="1">
        <f>D8/B8*100</f>
        <v>92.646521806636</v>
      </c>
      <c r="G8" s="1">
        <f t="shared" si="0"/>
        <v>68.36604720885545</v>
      </c>
      <c r="H8" s="48">
        <f>B8-D8</f>
        <v>16955.40000000011</v>
      </c>
      <c r="I8" s="48">
        <f t="shared" si="1"/>
        <v>98845.60000000003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</f>
        <v>36.39999999999999</v>
      </c>
      <c r="E9" s="12">
        <f>D9/D6*100</f>
        <v>0.013048231857042998</v>
      </c>
      <c r="F9" s="128">
        <f>D9/B9*100</f>
        <v>52.60115606936415</v>
      </c>
      <c r="G9" s="1">
        <f t="shared" si="0"/>
        <v>42.4737456242707</v>
      </c>
      <c r="H9" s="48">
        <f aca="true" t="shared" si="2" ref="H9:H43">B9-D9</f>
        <v>32.80000000000001</v>
      </c>
      <c r="I9" s="48">
        <f t="shared" si="1"/>
        <v>49.30000000000001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</f>
        <v>16352.400000000009</v>
      </c>
      <c r="E10" s="1">
        <f>D10/D6*100</f>
        <v>5.861810621404123</v>
      </c>
      <c r="F10" s="1">
        <f aca="true" t="shared" si="3" ref="F10:F41">D10/B10*100</f>
        <v>77.52598042934086</v>
      </c>
      <c r="G10" s="1">
        <f t="shared" si="0"/>
        <v>60.30891334493851</v>
      </c>
      <c r="H10" s="48">
        <f t="shared" si="2"/>
        <v>4740.3999999999905</v>
      </c>
      <c r="I10" s="48">
        <f t="shared" si="1"/>
        <v>10761.999999999993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</f>
        <v>32017.5</v>
      </c>
      <c r="E11" s="1">
        <f>D11/D6*100</f>
        <v>11.477246249529513</v>
      </c>
      <c r="F11" s="1">
        <f t="shared" si="3"/>
        <v>65.58342465613126</v>
      </c>
      <c r="G11" s="1">
        <f t="shared" si="0"/>
        <v>42.700931438448244</v>
      </c>
      <c r="H11" s="48">
        <f t="shared" si="2"/>
        <v>16802</v>
      </c>
      <c r="I11" s="48">
        <f t="shared" si="1"/>
        <v>42963.3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</f>
        <v>8178.9000000000015</v>
      </c>
      <c r="E12" s="1">
        <f>D12/D6*100</f>
        <v>2.9318731740540938</v>
      </c>
      <c r="F12" s="1">
        <f t="shared" si="3"/>
        <v>77.88464285374194</v>
      </c>
      <c r="G12" s="1">
        <f t="shared" si="0"/>
        <v>55.48778833107192</v>
      </c>
      <c r="H12" s="48">
        <f t="shared" si="2"/>
        <v>2322.399999999998</v>
      </c>
      <c r="I12" s="48">
        <f t="shared" si="1"/>
        <v>6561.0999999999985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8758.600000000035</v>
      </c>
      <c r="E13" s="1">
        <f>D13/D6*100</f>
        <v>3.1396770204147604</v>
      </c>
      <c r="F13" s="1">
        <f t="shared" si="3"/>
        <v>67.43142221435261</v>
      </c>
      <c r="G13" s="1">
        <f t="shared" si="0"/>
        <v>54.54726628427663</v>
      </c>
      <c r="H13" s="48">
        <f t="shared" si="2"/>
        <v>4230.299999999948</v>
      </c>
      <c r="I13" s="48">
        <f t="shared" si="1"/>
        <v>7298.300000000003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</f>
        <v>171052.80000000002</v>
      </c>
      <c r="E18" s="3">
        <f>D18/D150*100</f>
        <v>16.91231388107966</v>
      </c>
      <c r="F18" s="3">
        <f>D18/B18*100</f>
        <v>87.14325597129134</v>
      </c>
      <c r="G18" s="3">
        <f t="shared" si="0"/>
        <v>65.73593838869846</v>
      </c>
      <c r="H18" s="51">
        <f>B18-D18</f>
        <v>25236.399999999994</v>
      </c>
      <c r="I18" s="51">
        <f t="shared" si="1"/>
        <v>89159.19999999998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</f>
        <v>126860.59999999996</v>
      </c>
      <c r="E19" s="103">
        <f>D19/D18*100</f>
        <v>74.16458543794661</v>
      </c>
      <c r="F19" s="103">
        <f t="shared" si="3"/>
        <v>89.28494261537625</v>
      </c>
      <c r="G19" s="103">
        <f t="shared" si="0"/>
        <v>66.23896457594938</v>
      </c>
      <c r="H19" s="113">
        <f t="shared" si="2"/>
        <v>15224.500000000044</v>
      </c>
      <c r="I19" s="113">
        <f t="shared" si="1"/>
        <v>64659.000000000044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</f>
        <v>133216.1</v>
      </c>
      <c r="E20" s="1">
        <f>D20/D18*100</f>
        <v>77.88010485651213</v>
      </c>
      <c r="F20" s="1">
        <f t="shared" si="3"/>
        <v>92.47001855424078</v>
      </c>
      <c r="G20" s="1">
        <f t="shared" si="0"/>
        <v>70.2669187249256</v>
      </c>
      <c r="H20" s="48">
        <f t="shared" si="2"/>
        <v>10848</v>
      </c>
      <c r="I20" s="48">
        <f t="shared" si="1"/>
        <v>56369.69999999998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</f>
        <v>15055.000000000002</v>
      </c>
      <c r="E21" s="1">
        <f>D21/D18*100</f>
        <v>8.80137594941445</v>
      </c>
      <c r="F21" s="1">
        <f t="shared" si="3"/>
        <v>80.3451827579398</v>
      </c>
      <c r="G21" s="1">
        <f t="shared" si="0"/>
        <v>68.09228528654846</v>
      </c>
      <c r="H21" s="48">
        <f t="shared" si="2"/>
        <v>3682.8999999999996</v>
      </c>
      <c r="I21" s="48">
        <f t="shared" si="1"/>
        <v>7054.699999999995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</f>
        <v>2866.8000000000006</v>
      </c>
      <c r="E22" s="1">
        <f>D22/D18*100</f>
        <v>1.6759737344258618</v>
      </c>
      <c r="F22" s="1">
        <f t="shared" si="3"/>
        <v>91.49459036798265</v>
      </c>
      <c r="G22" s="1">
        <f t="shared" si="0"/>
        <v>73.17185226779654</v>
      </c>
      <c r="H22" s="48">
        <f t="shared" si="2"/>
        <v>266.49999999999955</v>
      </c>
      <c r="I22" s="48">
        <f t="shared" si="1"/>
        <v>1051.0999999999995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</f>
        <v>14758.599999999997</v>
      </c>
      <c r="E23" s="1">
        <f>D23/D18*100</f>
        <v>8.628096120028433</v>
      </c>
      <c r="F23" s="1">
        <f t="shared" si="3"/>
        <v>81.919404973357</v>
      </c>
      <c r="G23" s="1">
        <f t="shared" si="0"/>
        <v>49.65313524024841</v>
      </c>
      <c r="H23" s="48">
        <f t="shared" si="2"/>
        <v>3257.4000000000033</v>
      </c>
      <c r="I23" s="48">
        <f t="shared" si="1"/>
        <v>14964.800000000005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</f>
        <v>1065.8999999999999</v>
      </c>
      <c r="E24" s="1">
        <f>D24/D18*100</f>
        <v>0.6231409249073968</v>
      </c>
      <c r="F24" s="1">
        <f t="shared" si="3"/>
        <v>87.9382889200561</v>
      </c>
      <c r="G24" s="1">
        <f t="shared" si="0"/>
        <v>66.97034430761497</v>
      </c>
      <c r="H24" s="48">
        <f t="shared" si="2"/>
        <v>146.20000000000005</v>
      </c>
      <c r="I24" s="48">
        <f t="shared" si="1"/>
        <v>525.7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4090.400000000016</v>
      </c>
      <c r="E25" s="1">
        <f>D25/D18*100</f>
        <v>2.391308414711724</v>
      </c>
      <c r="F25" s="1">
        <f t="shared" si="3"/>
        <v>36.76499667439658</v>
      </c>
      <c r="G25" s="1">
        <f t="shared" si="0"/>
        <v>30.79285735794523</v>
      </c>
      <c r="H25" s="48">
        <f t="shared" si="2"/>
        <v>7035.399999999989</v>
      </c>
      <c r="I25" s="48">
        <f t="shared" si="1"/>
        <v>9193.199999999995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</f>
        <v>33072.9</v>
      </c>
      <c r="E33" s="3">
        <f>D33/D150*100</f>
        <v>3.2699801801406316</v>
      </c>
      <c r="F33" s="3">
        <f>D33/B33*100</f>
        <v>89.2272951688749</v>
      </c>
      <c r="G33" s="3">
        <f t="shared" si="0"/>
        <v>68.39857548207772</v>
      </c>
      <c r="H33" s="51">
        <f t="shared" si="2"/>
        <v>3993</v>
      </c>
      <c r="I33" s="51">
        <f t="shared" si="1"/>
        <v>15280.299999999996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</f>
        <v>24570.29999999999</v>
      </c>
      <c r="E34" s="1">
        <f>D34/D33*100</f>
        <v>74.29133822555623</v>
      </c>
      <c r="F34" s="1">
        <f t="shared" si="3"/>
        <v>91.0307804025015</v>
      </c>
      <c r="G34" s="1">
        <f t="shared" si="0"/>
        <v>67.59497431862509</v>
      </c>
      <c r="H34" s="48">
        <f t="shared" si="2"/>
        <v>2420.9000000000124</v>
      </c>
      <c r="I34" s="48">
        <f t="shared" si="1"/>
        <v>11779.000000000007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</f>
        <v>1271.2999999999995</v>
      </c>
      <c r="E36" s="1">
        <f>D36/D33*100</f>
        <v>3.8439326457613316</v>
      </c>
      <c r="F36" s="1">
        <f t="shared" si="3"/>
        <v>66.2653114412301</v>
      </c>
      <c r="G36" s="1">
        <f t="shared" si="0"/>
        <v>37.56352676988534</v>
      </c>
      <c r="H36" s="48">
        <f t="shared" si="2"/>
        <v>647.2000000000005</v>
      </c>
      <c r="I36" s="48">
        <f t="shared" si="1"/>
        <v>2113.1000000000004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</f>
        <v>450.4000000000001</v>
      </c>
      <c r="E37" s="17">
        <f>D37/D33*100</f>
        <v>1.3618400563603437</v>
      </c>
      <c r="F37" s="17">
        <f t="shared" si="3"/>
        <v>54.633672974284345</v>
      </c>
      <c r="G37" s="17">
        <f t="shared" si="0"/>
        <v>48.466587754223625</v>
      </c>
      <c r="H37" s="57">
        <f t="shared" si="2"/>
        <v>373.9999999999999</v>
      </c>
      <c r="I37" s="57">
        <f t="shared" si="1"/>
        <v>478.89999999999986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0.07710240105947769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6755.400000000014</v>
      </c>
      <c r="E39" s="1">
        <f>D39/D33*100</f>
        <v>20.425786671262617</v>
      </c>
      <c r="F39" s="1">
        <f t="shared" si="3"/>
        <v>92.45993183964542</v>
      </c>
      <c r="G39" s="1">
        <f t="shared" si="0"/>
        <v>88.54431541143488</v>
      </c>
      <c r="H39" s="48">
        <f>B39-D39</f>
        <v>550.8999999999869</v>
      </c>
      <c r="I39" s="48">
        <f t="shared" si="1"/>
        <v>873.9999999999873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</f>
        <v>638.3000000000002</v>
      </c>
      <c r="E43" s="3">
        <f>D43/D150*100</f>
        <v>0.0631099283396305</v>
      </c>
      <c r="F43" s="3">
        <f>D43/B43*100</f>
        <v>67.911479944675</v>
      </c>
      <c r="G43" s="3">
        <f t="shared" si="0"/>
        <v>47.68771012327233</v>
      </c>
      <c r="H43" s="51">
        <f t="shared" si="2"/>
        <v>301.5999999999998</v>
      </c>
      <c r="I43" s="51">
        <f t="shared" si="1"/>
        <v>700.1999999999998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</f>
        <v>5208.9</v>
      </c>
      <c r="E45" s="3">
        <f>D45/D150*100</f>
        <v>0.5150137955950199</v>
      </c>
      <c r="F45" s="3">
        <f>D45/B45*100</f>
        <v>91.69952820223928</v>
      </c>
      <c r="G45" s="3">
        <f aca="true" t="shared" si="4" ref="G45:G76">D45/C45*100</f>
        <v>66.89311536041299</v>
      </c>
      <c r="H45" s="51">
        <f>B45-D45</f>
        <v>471.5</v>
      </c>
      <c r="I45" s="51">
        <f aca="true" t="shared" si="5" ref="I45:I77">C45-D45</f>
        <v>2578.000000000001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</f>
        <v>4654</v>
      </c>
      <c r="E46" s="1">
        <f>D46/D45*100</f>
        <v>89.3470790378007</v>
      </c>
      <c r="F46" s="1">
        <f aca="true" t="shared" si="6" ref="F46:F74">D46/B46*100</f>
        <v>92.38526282356678</v>
      </c>
      <c r="G46" s="1">
        <f t="shared" si="4"/>
        <v>68.91139540393272</v>
      </c>
      <c r="H46" s="48">
        <f aca="true" t="shared" si="7" ref="H46:H74">B46-D46</f>
        <v>383.60000000000036</v>
      </c>
      <c r="I46" s="48">
        <f t="shared" si="5"/>
        <v>2099.6000000000004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0.015358329013803297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0.6776862677340707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</f>
        <v>301.4000000000001</v>
      </c>
      <c r="E49" s="1">
        <f>D49/D45*100</f>
        <v>5.786250455950395</v>
      </c>
      <c r="F49" s="1">
        <f t="shared" si="6"/>
        <v>89.40967072085436</v>
      </c>
      <c r="G49" s="1">
        <f t="shared" si="4"/>
        <v>49.49096880131364</v>
      </c>
      <c r="H49" s="48">
        <f t="shared" si="7"/>
        <v>35.69999999999993</v>
      </c>
      <c r="I49" s="48">
        <f t="shared" si="5"/>
        <v>307.5999999999999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217.39999999999952</v>
      </c>
      <c r="E50" s="1">
        <f>D50/D45*100</f>
        <v>4.1736259095010375</v>
      </c>
      <c r="F50" s="1">
        <f t="shared" si="6"/>
        <v>81.91409193669938</v>
      </c>
      <c r="G50" s="1">
        <f t="shared" si="4"/>
        <v>61.70877093386302</v>
      </c>
      <c r="H50" s="48">
        <f t="shared" si="7"/>
        <v>47.999999999999716</v>
      </c>
      <c r="I50" s="48">
        <f t="shared" si="5"/>
        <v>134.90000000000066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</f>
        <v>9929.699999999995</v>
      </c>
      <c r="E51" s="3">
        <f>D51/D150*100</f>
        <v>0.9817682209525749</v>
      </c>
      <c r="F51" s="3">
        <f>D51/B51*100</f>
        <v>77.29016991897127</v>
      </c>
      <c r="G51" s="3">
        <f t="shared" si="4"/>
        <v>57.929187741743505</v>
      </c>
      <c r="H51" s="51">
        <f>B51-D51</f>
        <v>2917.600000000004</v>
      </c>
      <c r="I51" s="51">
        <f t="shared" si="5"/>
        <v>7211.400000000003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</f>
        <v>6744.999999999998</v>
      </c>
      <c r="E52" s="1">
        <f>D52/D51*100</f>
        <v>67.92753053969406</v>
      </c>
      <c r="F52" s="1">
        <f t="shared" si="6"/>
        <v>88.20221780520973</v>
      </c>
      <c r="G52" s="1">
        <f t="shared" si="4"/>
        <v>65.30347478385468</v>
      </c>
      <c r="H52" s="48">
        <f t="shared" si="7"/>
        <v>902.2000000000016</v>
      </c>
      <c r="I52" s="48">
        <f t="shared" si="5"/>
        <v>3583.7000000000025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1.4975276191627147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</f>
        <v>387.00000000000006</v>
      </c>
      <c r="E55" s="1">
        <f>D55/D51*100</f>
        <v>3.8973987129520555</v>
      </c>
      <c r="F55" s="1">
        <f t="shared" si="6"/>
        <v>63.04985337243403</v>
      </c>
      <c r="G55" s="1">
        <f t="shared" si="4"/>
        <v>41.474654377880185</v>
      </c>
      <c r="H55" s="48">
        <f t="shared" si="7"/>
        <v>226.7999999999999</v>
      </c>
      <c r="I55" s="48">
        <f t="shared" si="5"/>
        <v>546.0999999999999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1.6113276332618314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2488.9999999999973</v>
      </c>
      <c r="E57" s="1">
        <f>D57/D51*100</f>
        <v>25.066215494929338</v>
      </c>
      <c r="F57" s="1">
        <f t="shared" si="6"/>
        <v>59.65963566634702</v>
      </c>
      <c r="G57" s="1">
        <f t="shared" si="4"/>
        <v>46.261360890656626</v>
      </c>
      <c r="H57" s="48">
        <f>B57-D57</f>
        <v>1683.0000000000018</v>
      </c>
      <c r="I57" s="48">
        <f>C57-D57</f>
        <v>2891.3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</f>
        <v>3247.1999999999994</v>
      </c>
      <c r="E59" s="3">
        <f>D59/D150*100</f>
        <v>0.3210568060542818</v>
      </c>
      <c r="F59" s="3">
        <f>D59/B59*100</f>
        <v>59.83416252072967</v>
      </c>
      <c r="G59" s="3">
        <f t="shared" si="4"/>
        <v>52.96017222820236</v>
      </c>
      <c r="H59" s="51">
        <f>B59-D59</f>
        <v>2179.8000000000006</v>
      </c>
      <c r="I59" s="51">
        <f t="shared" si="5"/>
        <v>2884.2000000000003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</f>
        <v>1116.8</v>
      </c>
      <c r="E60" s="1">
        <f>D60/D59*100</f>
        <v>34.39270756343928</v>
      </c>
      <c r="F60" s="1">
        <f t="shared" si="6"/>
        <v>89.3797519007603</v>
      </c>
      <c r="G60" s="1">
        <f t="shared" si="4"/>
        <v>67.989772312188</v>
      </c>
      <c r="H60" s="48">
        <f t="shared" si="7"/>
        <v>132.70000000000005</v>
      </c>
      <c r="I60" s="48">
        <f t="shared" si="5"/>
        <v>525.8000000000002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9.599039172209906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6.156072924365609</v>
      </c>
      <c r="F62" s="1">
        <f t="shared" si="6"/>
        <v>52.98171216538563</v>
      </c>
      <c r="G62" s="1">
        <f t="shared" si="4"/>
        <v>31.856573705179287</v>
      </c>
      <c r="H62" s="48">
        <f t="shared" si="7"/>
        <v>177.4</v>
      </c>
      <c r="I62" s="48">
        <f t="shared" si="5"/>
        <v>427.6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</f>
        <v>1541.4</v>
      </c>
      <c r="E63" s="1">
        <f>D63/D59*100</f>
        <v>47.468588322246866</v>
      </c>
      <c r="F63" s="1">
        <f t="shared" si="6"/>
        <v>46.26883592483642</v>
      </c>
      <c r="G63" s="1">
        <f t="shared" si="4"/>
        <v>46.26883592483642</v>
      </c>
      <c r="H63" s="48">
        <f t="shared" si="7"/>
        <v>1789.9999999999995</v>
      </c>
      <c r="I63" s="48">
        <f t="shared" si="5"/>
        <v>1789.9999999999995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77.39999999999941</v>
      </c>
      <c r="E64" s="1">
        <f>D64/D59*100</f>
        <v>2.383592017738341</v>
      </c>
      <c r="F64" s="1">
        <f t="shared" si="6"/>
        <v>56.496350364963</v>
      </c>
      <c r="G64" s="1">
        <f t="shared" si="4"/>
        <v>39.07117617364945</v>
      </c>
      <c r="H64" s="48">
        <f t="shared" si="7"/>
        <v>59.60000000000076</v>
      </c>
      <c r="I64" s="48">
        <f t="shared" si="5"/>
        <v>120.70000000000022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0.017747504522894676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</f>
        <v>38911.999999999985</v>
      </c>
      <c r="E90" s="3">
        <f>D90/D150*100</f>
        <v>3.847303041754192</v>
      </c>
      <c r="F90" s="3">
        <f aca="true" t="shared" si="10" ref="F90:F96">D90/B90*100</f>
        <v>84.65884738476129</v>
      </c>
      <c r="G90" s="3">
        <f t="shared" si="8"/>
        <v>65.6227601966389</v>
      </c>
      <c r="H90" s="51">
        <f aca="true" t="shared" si="11" ref="H90:H96">B90-D90</f>
        <v>7051.3000000000175</v>
      </c>
      <c r="I90" s="51">
        <f t="shared" si="9"/>
        <v>20384.500000000022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</f>
        <v>33293.1</v>
      </c>
      <c r="E91" s="1">
        <f>D91/D90*100</f>
        <v>85.55998149671056</v>
      </c>
      <c r="F91" s="1">
        <f t="shared" si="10"/>
        <v>86.52120468714674</v>
      </c>
      <c r="G91" s="1">
        <f t="shared" si="8"/>
        <v>67.01415237708004</v>
      </c>
      <c r="H91" s="48">
        <f t="shared" si="11"/>
        <v>5186.5999999999985</v>
      </c>
      <c r="I91" s="48">
        <f t="shared" si="9"/>
        <v>16387.6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</f>
        <v>1162.4999999999998</v>
      </c>
      <c r="E92" s="1">
        <f>D92/D90*100</f>
        <v>2.9875102796052637</v>
      </c>
      <c r="F92" s="1">
        <f t="shared" si="10"/>
        <v>85.49680076487458</v>
      </c>
      <c r="G92" s="1">
        <f t="shared" si="8"/>
        <v>54.79871782784952</v>
      </c>
      <c r="H92" s="48">
        <f t="shared" si="11"/>
        <v>197.20000000000027</v>
      </c>
      <c r="I92" s="48">
        <f t="shared" si="9"/>
        <v>958.9000000000003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4456.399999999987</v>
      </c>
      <c r="E94" s="1">
        <f>D94/D90*100</f>
        <v>11.45250822368418</v>
      </c>
      <c r="F94" s="1">
        <f t="shared" si="10"/>
        <v>72.77062002971934</v>
      </c>
      <c r="G94" s="1">
        <f>D94/C94*100</f>
        <v>59.46306575576404</v>
      </c>
      <c r="H94" s="48">
        <f t="shared" si="11"/>
        <v>1667.500000000019</v>
      </c>
      <c r="I94" s="48">
        <f>C94-D94</f>
        <v>3038.0000000000236</v>
      </c>
    </row>
    <row r="95" spans="1:9" ht="18.75">
      <c r="A95" s="116" t="s">
        <v>12</v>
      </c>
      <c r="B95" s="119">
        <f>63921.7-1200</f>
        <v>62721.7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</f>
        <v>58727.8</v>
      </c>
      <c r="E95" s="115">
        <f>D95/D150*100</f>
        <v>5.806528669190273</v>
      </c>
      <c r="F95" s="118">
        <f t="shared" si="10"/>
        <v>93.63234733752435</v>
      </c>
      <c r="G95" s="114">
        <f>D95/C95*100</f>
        <v>74.89462965112054</v>
      </c>
      <c r="H95" s="120">
        <f t="shared" si="11"/>
        <v>3993.899999999994</v>
      </c>
      <c r="I95" s="130">
        <f>C95-D95</f>
        <v>19686.09999999999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</f>
        <v>4462.400000000001</v>
      </c>
      <c r="E96" s="125">
        <f>D96/D95*100</f>
        <v>7.598445710549348</v>
      </c>
      <c r="F96" s="126">
        <f t="shared" si="10"/>
        <v>86.81543160638898</v>
      </c>
      <c r="G96" s="127">
        <f>D96/C96*100</f>
        <v>55.244815846487164</v>
      </c>
      <c r="H96" s="131">
        <f t="shared" si="11"/>
        <v>677.6999999999998</v>
      </c>
      <c r="I96" s="132">
        <f>C96-D96</f>
        <v>3615.0999999999995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</f>
        <v>5680.000000000001</v>
      </c>
      <c r="E102" s="22">
        <f>D102/D150*100</f>
        <v>0.561592343677113</v>
      </c>
      <c r="F102" s="22">
        <f>D102/B102*100</f>
        <v>74.04317447074774</v>
      </c>
      <c r="G102" s="22">
        <f aca="true" t="shared" si="12" ref="G102:G148">D102/C102*100</f>
        <v>54.12152569343206</v>
      </c>
      <c r="H102" s="87">
        <f aca="true" t="shared" si="13" ref="H102:H107">B102-D102</f>
        <v>1991.199999999999</v>
      </c>
      <c r="I102" s="87">
        <f aca="true" t="shared" si="14" ref="I102:I148">C102-D102</f>
        <v>4814.899999999999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1.6373239436619718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</f>
        <v>4841.6</v>
      </c>
      <c r="E104" s="1">
        <f>D104/D102*100</f>
        <v>85.2394366197183</v>
      </c>
      <c r="F104" s="1">
        <f aca="true" t="shared" si="15" ref="F104:F148">D104/B104*100</f>
        <v>78.18995171266614</v>
      </c>
      <c r="G104" s="1">
        <f t="shared" si="12"/>
        <v>56.31863018797693</v>
      </c>
      <c r="H104" s="48">
        <f t="shared" si="13"/>
        <v>1350.5</v>
      </c>
      <c r="I104" s="48">
        <f t="shared" si="14"/>
        <v>3755.199999999999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745.4000000000005</v>
      </c>
      <c r="E106" s="92">
        <f>D106/D102*100</f>
        <v>13.123239436619727</v>
      </c>
      <c r="F106" s="92">
        <f t="shared" si="15"/>
        <v>53.788425458219145</v>
      </c>
      <c r="G106" s="92">
        <f t="shared" si="12"/>
        <v>43.577901198480006</v>
      </c>
      <c r="H106" s="132">
        <f>B106-D106</f>
        <v>640.3999999999987</v>
      </c>
      <c r="I106" s="132">
        <f t="shared" si="14"/>
        <v>965.0999999999995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445521.6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405795.70000000007</v>
      </c>
      <c r="E107" s="90">
        <f>D107/D150*100</f>
        <v>40.121788418502575</v>
      </c>
      <c r="F107" s="90">
        <f>D107/B107*100</f>
        <v>91.08328305518747</v>
      </c>
      <c r="G107" s="90">
        <f t="shared" si="12"/>
        <v>71.94188778364872</v>
      </c>
      <c r="H107" s="89">
        <f t="shared" si="13"/>
        <v>39725.89999999991</v>
      </c>
      <c r="I107" s="89">
        <f t="shared" si="14"/>
        <v>158264.69999999984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</f>
        <v>881.7999999999997</v>
      </c>
      <c r="E108" s="6">
        <f>D108/D107*100</f>
        <v>0.21730146475184425</v>
      </c>
      <c r="F108" s="6">
        <f t="shared" si="15"/>
        <v>59.24880736410668</v>
      </c>
      <c r="G108" s="6">
        <f t="shared" si="12"/>
        <v>40.70722924937678</v>
      </c>
      <c r="H108" s="65">
        <f aca="true" t="shared" si="16" ref="H108:H148">B108-D108</f>
        <v>606.5000000000002</v>
      </c>
      <c r="I108" s="65">
        <f t="shared" si="14"/>
        <v>1284.4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49.38761623951011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</f>
        <v>398.8999999999999</v>
      </c>
      <c r="E110" s="6">
        <f>D110/D107*100</f>
        <v>0.09830069663133441</v>
      </c>
      <c r="F110" s="6">
        <f>D110/B110*100</f>
        <v>75.7069652685519</v>
      </c>
      <c r="G110" s="6">
        <f t="shared" si="12"/>
        <v>51.25273030964923</v>
      </c>
      <c r="H110" s="65">
        <f t="shared" si="16"/>
        <v>128.00000000000006</v>
      </c>
      <c r="I110" s="65">
        <f t="shared" si="14"/>
        <v>379.40000000000003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0.0031789395501233744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</f>
        <v>950.9000000000002</v>
      </c>
      <c r="E114" s="6">
        <f>D114/D107*100</f>
        <v>0.23432973784591604</v>
      </c>
      <c r="F114" s="6">
        <f t="shared" si="15"/>
        <v>74.7621668370155</v>
      </c>
      <c r="G114" s="6">
        <f t="shared" si="12"/>
        <v>52.951330883171856</v>
      </c>
      <c r="H114" s="65">
        <f t="shared" si="16"/>
        <v>320.9999999999999</v>
      </c>
      <c r="I114" s="65">
        <f t="shared" si="14"/>
        <v>844.8999999999997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0.0036964413373527607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</f>
        <v>140.70000000000002</v>
      </c>
      <c r="E118" s="6">
        <f>D118/D107*100</f>
        <v>0.0346726197443689</v>
      </c>
      <c r="F118" s="6">
        <f t="shared" si="15"/>
        <v>85.42805100182152</v>
      </c>
      <c r="G118" s="6">
        <f t="shared" si="12"/>
        <v>60.12820512820514</v>
      </c>
      <c r="H118" s="65">
        <f t="shared" si="16"/>
        <v>23.99999999999997</v>
      </c>
      <c r="I118" s="65">
        <f t="shared" si="14"/>
        <v>93.29999999999998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72.92110874200426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0.05589019302077374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</f>
        <v>19189.8</v>
      </c>
      <c r="E124" s="17">
        <f>D124/D107*100</f>
        <v>4.7289313317021335</v>
      </c>
      <c r="F124" s="6">
        <f t="shared" si="15"/>
        <v>95.07054813523047</v>
      </c>
      <c r="G124" s="6">
        <f t="shared" si="12"/>
        <v>65.10755241908123</v>
      </c>
      <c r="H124" s="65">
        <f t="shared" si="16"/>
        <v>995</v>
      </c>
      <c r="I124" s="65">
        <f t="shared" si="14"/>
        <v>10284.2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0.013553618236960123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0.039477993482927486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</f>
        <v>20.7</v>
      </c>
      <c r="E132" s="17">
        <f>D132/D107*100</f>
        <v>0.00510108904554681</v>
      </c>
      <c r="F132" s="6">
        <f t="shared" si="15"/>
        <v>45.59471365638766</v>
      </c>
      <c r="G132" s="6">
        <f t="shared" si="12"/>
        <v>32.293291731669264</v>
      </c>
      <c r="H132" s="65">
        <f t="shared" si="16"/>
        <v>24.7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</f>
        <v>10.5</v>
      </c>
      <c r="E134" s="17">
        <f>D134/D107*100</f>
        <v>0.0025875089361469326</v>
      </c>
      <c r="F134" s="6">
        <f t="shared" si="15"/>
        <v>2.407152682255846</v>
      </c>
      <c r="G134" s="6">
        <f t="shared" si="12"/>
        <v>1.7500000000000002</v>
      </c>
      <c r="H134" s="65">
        <f t="shared" si="16"/>
        <v>425.7</v>
      </c>
      <c r="I134" s="65">
        <f t="shared" si="14"/>
        <v>589.5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</f>
        <v>171.3</v>
      </c>
      <c r="E136" s="17">
        <f>D136/D107*100</f>
        <v>0.04221336007256853</v>
      </c>
      <c r="F136" s="6">
        <f t="shared" si="15"/>
        <v>69.21212121212122</v>
      </c>
      <c r="G136" s="6">
        <f>D136/C136*100</f>
        <v>47.09925762991477</v>
      </c>
      <c r="H136" s="65">
        <f t="shared" si="16"/>
        <v>76.19999999999999</v>
      </c>
      <c r="I136" s="65">
        <f t="shared" si="14"/>
        <v>192.39999999999998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62.40513718622298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</f>
        <v>898.3</v>
      </c>
      <c r="E138" s="17">
        <f>D138/D107*100</f>
        <v>0.22136755022293234</v>
      </c>
      <c r="F138" s="6">
        <f t="shared" si="15"/>
        <v>93.13634007257646</v>
      </c>
      <c r="G138" s="6">
        <f t="shared" si="12"/>
        <v>71.45243398027363</v>
      </c>
      <c r="H138" s="65">
        <f t="shared" si="16"/>
        <v>66.20000000000005</v>
      </c>
      <c r="I138" s="65">
        <f t="shared" si="14"/>
        <v>358.9000000000001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</f>
        <v>621.8</v>
      </c>
      <c r="E139" s="1">
        <f>D139/D138*100</f>
        <v>69.21963709228542</v>
      </c>
      <c r="F139" s="1">
        <f aca="true" t="shared" si="17" ref="F139:F147">D139/B139*100</f>
        <v>93.84243887715061</v>
      </c>
      <c r="G139" s="1">
        <f t="shared" si="12"/>
        <v>70.16474836380048</v>
      </c>
      <c r="H139" s="48">
        <f t="shared" si="16"/>
        <v>40.80000000000007</v>
      </c>
      <c r="I139" s="48">
        <f t="shared" si="14"/>
        <v>264.4000000000001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2.337749081598575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0.0850181507591135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</f>
        <v>28288.100000000002</v>
      </c>
      <c r="E143" s="17">
        <f>D143/D107*100</f>
        <v>6.971020146344577</v>
      </c>
      <c r="F143" s="107">
        <f t="shared" si="17"/>
        <v>92.18869154309924</v>
      </c>
      <c r="G143" s="6">
        <f t="shared" si="12"/>
        <v>71.17093997740695</v>
      </c>
      <c r="H143" s="65">
        <f t="shared" si="16"/>
        <v>2396.899999999998</v>
      </c>
      <c r="I143" s="65">
        <f t="shared" si="14"/>
        <v>11458.599999999995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0.5199660814542884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0.14852301293483394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</f>
        <v>361209.3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</f>
        <v>331177.10000000003</v>
      </c>
      <c r="E147" s="17">
        <f>D147/D107*100</f>
        <v>81.61178149497394</v>
      </c>
      <c r="F147" s="6">
        <f t="shared" si="17"/>
        <v>91.68565150454322</v>
      </c>
      <c r="G147" s="6">
        <f t="shared" si="12"/>
        <v>73.40342604038045</v>
      </c>
      <c r="H147" s="65">
        <f t="shared" si="16"/>
        <v>30032.199999999953</v>
      </c>
      <c r="I147" s="65">
        <f t="shared" si="14"/>
        <v>119996.79999999993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</f>
        <v>20140</v>
      </c>
      <c r="E148" s="17">
        <f>D148/D107*100</f>
        <v>4.963088568952307</v>
      </c>
      <c r="F148" s="6">
        <f t="shared" si="15"/>
        <v>92.5925925925926</v>
      </c>
      <c r="G148" s="6">
        <f t="shared" si="12"/>
        <v>69.44444444444446</v>
      </c>
      <c r="H148" s="65">
        <f t="shared" si="16"/>
        <v>1611.2000000000007</v>
      </c>
      <c r="I148" s="65">
        <f t="shared" si="14"/>
        <v>8861.599999999999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455199.3</v>
      </c>
      <c r="C149" s="81">
        <f>C43+C69+C72+C77+C79+C87+C102+C107+C100+C84+C98</f>
        <v>581141.0999999999</v>
      </c>
      <c r="D149" s="57">
        <f>D43+D69+D72+D77+D79+D87+D102+D107+D100+D84+D98</f>
        <v>412293.50000000006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1011409.8</v>
      </c>
      <c r="E150" s="35">
        <v>100</v>
      </c>
      <c r="F150" s="3">
        <f>D150/B150*100</f>
        <v>88.31403727280794</v>
      </c>
      <c r="G150" s="3">
        <f aca="true" t="shared" si="18" ref="G150:G156">D150/C150*100</f>
        <v>67.25153793015816</v>
      </c>
      <c r="H150" s="51">
        <f aca="true" t="shared" si="19" ref="H150:H156">B150-D150</f>
        <v>133832.59999999986</v>
      </c>
      <c r="I150" s="51">
        <f aca="true" t="shared" si="20" ref="I150:I156">C150-D150</f>
        <v>492510.8999999997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418033.89999999985</v>
      </c>
      <c r="E151" s="6">
        <f>D151/D150*100</f>
        <v>41.331802400965444</v>
      </c>
      <c r="F151" s="6">
        <f aca="true" t="shared" si="21" ref="F151:F162">D151/B151*100</f>
        <v>91.8913150185493</v>
      </c>
      <c r="G151" s="6">
        <f t="shared" si="18"/>
        <v>68.74925479713298</v>
      </c>
      <c r="H151" s="65">
        <f t="shared" si="19"/>
        <v>36888.20000000013</v>
      </c>
      <c r="I151" s="76">
        <f t="shared" si="20"/>
        <v>190021.99999999983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55124.00000000001</v>
      </c>
      <c r="E152" s="6">
        <f>D152/D150*100</f>
        <v>5.450214146629784</v>
      </c>
      <c r="F152" s="6">
        <f t="shared" si="21"/>
        <v>71.11370271417385</v>
      </c>
      <c r="G152" s="6">
        <f t="shared" si="18"/>
        <v>45.21002848385983</v>
      </c>
      <c r="H152" s="65">
        <f t="shared" si="19"/>
        <v>22391.299999999996</v>
      </c>
      <c r="I152" s="76">
        <f t="shared" si="20"/>
        <v>66804.70000000001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19714.90000000001</v>
      </c>
      <c r="E153" s="6">
        <f>D153/D150*100</f>
        <v>1.9492494535844922</v>
      </c>
      <c r="F153" s="6">
        <f t="shared" si="21"/>
        <v>79.46864771609621</v>
      </c>
      <c r="G153" s="6">
        <f t="shared" si="18"/>
        <v>62.14937361688179</v>
      </c>
      <c r="H153" s="65">
        <f t="shared" si="19"/>
        <v>5093.499999999989</v>
      </c>
      <c r="I153" s="76">
        <f t="shared" si="20"/>
        <v>12006.899999999994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15908.400000000001</v>
      </c>
      <c r="E154" s="6">
        <f>D154/D150*100</f>
        <v>1.5728935986184829</v>
      </c>
      <c r="F154" s="6">
        <f t="shared" si="21"/>
        <v>72.03977756443929</v>
      </c>
      <c r="G154" s="6">
        <f t="shared" si="18"/>
        <v>54.16104914817993</v>
      </c>
      <c r="H154" s="65">
        <f t="shared" si="19"/>
        <v>6174.4000000000015</v>
      </c>
      <c r="I154" s="76">
        <f t="shared" si="20"/>
        <v>13464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15172.2</v>
      </c>
      <c r="E155" s="6">
        <f>D155/D150*100</f>
        <v>1.5001041121017415</v>
      </c>
      <c r="F155" s="6">
        <f t="shared" si="21"/>
        <v>80.31358516134497</v>
      </c>
      <c r="G155" s="6">
        <f t="shared" si="18"/>
        <v>68.07126481131695</v>
      </c>
      <c r="H155" s="65">
        <f t="shared" si="19"/>
        <v>3719</v>
      </c>
      <c r="I155" s="76">
        <f t="shared" si="20"/>
        <v>7116.499999999996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487456.4000000001</v>
      </c>
      <c r="E156" s="6">
        <f>D156/D150*100</f>
        <v>48.19573628810004</v>
      </c>
      <c r="F156" s="6">
        <f t="shared" si="21"/>
        <v>89.11083381198513</v>
      </c>
      <c r="G156" s="40">
        <f t="shared" si="18"/>
        <v>70.58926089981192</v>
      </c>
      <c r="H156" s="65">
        <f t="shared" si="19"/>
        <v>59566.19999999978</v>
      </c>
      <c r="I156" s="65">
        <f t="shared" si="20"/>
        <v>203096.8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</f>
        <v>31264.4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</f>
        <v>9448.9</v>
      </c>
      <c r="E158" s="14"/>
      <c r="F158" s="6">
        <f t="shared" si="21"/>
        <v>30.222553447371446</v>
      </c>
      <c r="G158" s="6">
        <f aca="true" t="shared" si="22" ref="G158:G167">D158/C158*100</f>
        <v>22.81692657648303</v>
      </c>
      <c r="H158" s="65">
        <f>B158-D158</f>
        <v>21815.5</v>
      </c>
      <c r="I158" s="65">
        <f aca="true" t="shared" si="23" ref="I158:I167">C158-D158</f>
        <v>31962.899999999994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</f>
        <v>24091.600000000006</v>
      </c>
      <c r="E159" s="6"/>
      <c r="F159" s="6">
        <f t="shared" si="21"/>
        <v>53.830925365664015</v>
      </c>
      <c r="G159" s="6">
        <f t="shared" si="22"/>
        <v>42.97321353717945</v>
      </c>
      <c r="H159" s="65">
        <f aca="true" t="shared" si="24" ref="H159:H166">B159-D159</f>
        <v>20662.59999999999</v>
      </c>
      <c r="I159" s="65">
        <f t="shared" si="23"/>
        <v>31970.299999999996</v>
      </c>
      <c r="K159" s="43"/>
      <c r="L159" s="43"/>
    </row>
    <row r="160" spans="1:12" ht="18.75">
      <c r="A160" s="20" t="s">
        <v>58</v>
      </c>
      <c r="B160" s="85">
        <f>297236.8-6716.5+3115.5</f>
        <v>293635.8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</f>
        <v>175946.7</v>
      </c>
      <c r="E160" s="6"/>
      <c r="F160" s="6">
        <f t="shared" si="21"/>
        <v>59.920043809372025</v>
      </c>
      <c r="G160" s="6">
        <f t="shared" si="22"/>
        <v>47.12604733209876</v>
      </c>
      <c r="H160" s="65">
        <f t="shared" si="24"/>
        <v>117689.09999999998</v>
      </c>
      <c r="I160" s="65">
        <f t="shared" si="23"/>
        <v>197406.7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</f>
        <v>7435.0999999999985</v>
      </c>
      <c r="E162" s="17"/>
      <c r="F162" s="6">
        <f t="shared" si="21"/>
        <v>62.9821009563663</v>
      </c>
      <c r="G162" s="6">
        <f t="shared" si="22"/>
        <v>54.34180425519474</v>
      </c>
      <c r="H162" s="65">
        <f t="shared" si="24"/>
        <v>4370.000000000002</v>
      </c>
      <c r="I162" s="65">
        <f t="shared" si="23"/>
        <v>6247.000000000002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1533197.6999999997</v>
      </c>
      <c r="C167" s="87">
        <f>C150+C158+C162+C163+C159+C166+C165+C160+C164+C161</f>
        <v>1995471.5999999999</v>
      </c>
      <c r="D167" s="87">
        <f>D150+D158+D162+D163+D159+D166+D165+D160+D164+D161</f>
        <v>1232243.2</v>
      </c>
      <c r="E167" s="22"/>
      <c r="F167" s="3">
        <f>D167/B167*100</f>
        <v>80.37079627760987</v>
      </c>
      <c r="G167" s="3">
        <f t="shared" si="22"/>
        <v>61.75197883046795</v>
      </c>
      <c r="H167" s="51">
        <f>B167-D167</f>
        <v>300954.49999999977</v>
      </c>
      <c r="I167" s="51">
        <f t="shared" si="23"/>
        <v>763228.3999999999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1011409.8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1011409.8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2016-09-14T10:37:51Z</dcterms:modified>
  <cp:category/>
  <cp:version/>
  <cp:contentType/>
  <cp:contentStatus/>
</cp:coreProperties>
</file>